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ation\WEBSITE INFO\2022 Update\"/>
    </mc:Choice>
  </mc:AlternateContent>
  <bookViews>
    <workbookView xWindow="0" yWindow="0" windowWidth="16260" windowHeight="7224"/>
  </bookViews>
  <sheets>
    <sheet name="202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6" i="1"/>
  <c r="E47" i="1"/>
  <c r="E48" i="1"/>
  <c r="E49" i="1"/>
  <c r="E44" i="1"/>
  <c r="D45" i="1"/>
  <c r="D46" i="1"/>
  <c r="D47" i="1"/>
  <c r="D48" i="1"/>
  <c r="D49" i="1"/>
  <c r="D44" i="1"/>
  <c r="C45" i="1"/>
  <c r="C46" i="1"/>
  <c r="C47" i="1"/>
  <c r="C48" i="1"/>
  <c r="C49" i="1"/>
  <c r="C44" i="1"/>
  <c r="C18" i="1" l="1"/>
  <c r="C17" i="1"/>
  <c r="C16" i="1"/>
  <c r="F45" i="1"/>
  <c r="F46" i="1"/>
  <c r="F47" i="1"/>
  <c r="F48" i="1"/>
  <c r="F49" i="1"/>
  <c r="F44" i="1"/>
  <c r="C11" i="1" s="1"/>
  <c r="C13" i="1" l="1"/>
  <c r="C19" i="1" l="1"/>
  <c r="C23" i="1"/>
  <c r="C27" i="1"/>
  <c r="C31" i="1"/>
  <c r="C35" i="1"/>
  <c r="C24" i="1"/>
  <c r="C28" i="1"/>
  <c r="C32" i="1"/>
  <c r="C36" i="1"/>
  <c r="C22" i="1"/>
  <c r="C25" i="1"/>
  <c r="C29" i="1"/>
  <c r="C33" i="1"/>
  <c r="C37" i="1"/>
  <c r="C26" i="1"/>
  <c r="C30" i="1"/>
  <c r="C34" i="1"/>
  <c r="C38" i="1"/>
  <c r="C39" i="1" l="1"/>
</calcChain>
</file>

<file path=xl/comments1.xml><?xml version="1.0" encoding="utf-8"?>
<comments xmlns="http://schemas.openxmlformats.org/spreadsheetml/2006/main">
  <authors>
    <author>James, Jessica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James, Jessica:</t>
        </r>
        <r>
          <rPr>
            <sz val="9"/>
            <color indexed="81"/>
            <rFont val="Tahoma"/>
            <family val="2"/>
          </rPr>
          <t xml:space="preserve">
Copy from $100 chart completed by Laura</t>
        </r>
      </text>
    </comment>
  </commentList>
</comments>
</file>

<file path=xl/sharedStrings.xml><?xml version="1.0" encoding="utf-8"?>
<sst xmlns="http://schemas.openxmlformats.org/spreadsheetml/2006/main" count="50" uniqueCount="47">
  <si>
    <t>Assessment Class</t>
  </si>
  <si>
    <t>Residential</t>
  </si>
  <si>
    <t>Total Taxes Levied</t>
  </si>
  <si>
    <t>Breakdown</t>
  </si>
  <si>
    <t>Industrial</t>
  </si>
  <si>
    <t>Managed Forest</t>
  </si>
  <si>
    <t>Commercial</t>
  </si>
  <si>
    <t xml:space="preserve">Farm </t>
  </si>
  <si>
    <t>Region</t>
  </si>
  <si>
    <t>School Board</t>
  </si>
  <si>
    <t>*Public Works</t>
  </si>
  <si>
    <t>Emergency and Fire Services</t>
  </si>
  <si>
    <t>Recreation Facilties and Programs</t>
  </si>
  <si>
    <t>Corporate Support</t>
  </si>
  <si>
    <t>Capital Financing</t>
  </si>
  <si>
    <t>Libraries/Museums</t>
  </si>
  <si>
    <t>Winter Maintenance</t>
  </si>
  <si>
    <t>Planning and Development Services</t>
  </si>
  <si>
    <t>Culture</t>
  </si>
  <si>
    <t>Municipal Law and Parking Enforcement</t>
  </si>
  <si>
    <t>Communications</t>
  </si>
  <si>
    <t>Animal Services</t>
  </si>
  <si>
    <t>Crossing Guards</t>
  </si>
  <si>
    <t>Economic Development</t>
  </si>
  <si>
    <t>Tourism</t>
  </si>
  <si>
    <t>Debt Servicing</t>
  </si>
  <si>
    <t>Community Grants and Sponsorships</t>
  </si>
  <si>
    <t>Select Property Class</t>
  </si>
  <si>
    <t>Education</t>
  </si>
  <si>
    <t>Clarington</t>
  </si>
  <si>
    <t>Multi-Residential</t>
  </si>
  <si>
    <t>Combined</t>
  </si>
  <si>
    <t>Breakdown of Clarington's Portion</t>
  </si>
  <si>
    <t xml:space="preserve">Current Value Assessment (CVA) is determined by the Municipal Property Assessment Corporation (MPAC) and represents an assessment value as of January 1, 2016. </t>
  </si>
  <si>
    <t xml:space="preserve">Please note: This calculator is to be used for information purposes only. Amounts shown on the Tax Bill would be the official amount due and payable. </t>
  </si>
  <si>
    <t>**Calculator does not include Business Improvement Area Rates or Local Improvements</t>
  </si>
  <si>
    <t>*Includes Roads, Parks, Cemeteries, Buildings, Streetlights &amp; Sidewalk Maintenance etc.</t>
  </si>
  <si>
    <t>2022 Property Tax Calculator</t>
  </si>
  <si>
    <t>2022 Current Value Assessment</t>
  </si>
  <si>
    <t>2022 Tax Rate</t>
  </si>
  <si>
    <t>RT</t>
  </si>
  <si>
    <t>FT</t>
  </si>
  <si>
    <t>CT</t>
  </si>
  <si>
    <t>IT</t>
  </si>
  <si>
    <t>TT</t>
  </si>
  <si>
    <t>MT</t>
  </si>
  <si>
    <t>Registered owners may contact Taxation Services to obtain their assessment value. Otherwise, enter an estimated CVA to be used for information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</si>
</sst>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%"/>
    <numFmt numFmtId="165" formatCode="_(* #,##0_);_(* \(#,##0\);_(* &quot;-&quot;??_);_(@_)"/>
    <numFmt numFmtId="167" formatCode="0.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/>
    <xf numFmtId="0" fontId="7" fillId="0" borderId="0" xfId="0" applyFont="1" applyProtection="1"/>
    <xf numFmtId="0" fontId="3" fillId="0" borderId="0" xfId="0" applyFont="1" applyProtection="1"/>
    <xf numFmtId="0" fontId="2" fillId="0" borderId="0" xfId="0" applyFont="1" applyProtection="1"/>
    <xf numFmtId="0" fontId="0" fillId="0" borderId="0" xfId="0" applyFill="1" applyAlignment="1" applyProtection="1">
      <alignment horizontal="right"/>
    </xf>
    <xf numFmtId="164" fontId="0" fillId="0" borderId="0" xfId="0" applyNumberFormat="1" applyProtection="1"/>
    <xf numFmtId="44" fontId="0" fillId="0" borderId="1" xfId="2" applyFont="1" applyBorder="1" applyProtection="1"/>
    <xf numFmtId="0" fontId="4" fillId="0" borderId="0" xfId="0" applyFont="1" applyProtection="1"/>
    <xf numFmtId="44" fontId="0" fillId="0" borderId="0" xfId="2" applyFont="1" applyProtection="1"/>
    <xf numFmtId="43" fontId="0" fillId="0" borderId="0" xfId="1" applyFont="1" applyProtection="1"/>
    <xf numFmtId="44" fontId="0" fillId="0" borderId="1" xfId="0" applyNumberFormat="1" applyBorder="1" applyProtection="1"/>
    <xf numFmtId="7" fontId="1" fillId="0" borderId="0" xfId="2" applyNumberFormat="1" applyFont="1" applyFill="1" applyProtection="1"/>
    <xf numFmtId="0" fontId="0" fillId="0" borderId="0" xfId="0" applyAlignment="1" applyProtection="1">
      <alignment horizontal="right"/>
    </xf>
    <xf numFmtId="167" fontId="0" fillId="0" borderId="0" xfId="0" applyNumberFormat="1" applyProtection="1"/>
    <xf numFmtId="165" fontId="0" fillId="2" borderId="0" xfId="1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0" borderId="0" xfId="0" applyAlignment="1" applyProtection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22860</xdr:rowOff>
    </xdr:from>
    <xdr:to>
      <xdr:col>0</xdr:col>
      <xdr:colOff>1569721</xdr:colOff>
      <xdr:row>1</xdr:row>
      <xdr:rowOff>15847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2860"/>
          <a:ext cx="1531620" cy="404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ation/TAX%20RATES/2022%20Rates/2022%20Final%20Tax%20Rate%20for%20Lamina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B4" t="str">
            <v>RT</v>
          </cell>
          <cell r="C4">
            <v>6.12285E-3</v>
          </cell>
          <cell r="D4">
            <v>1.5299999999999999E-3</v>
          </cell>
          <cell r="E4">
            <v>4.0927000000000003E-3</v>
          </cell>
        </row>
        <row r="5">
          <cell r="B5" t="str">
            <v>RH</v>
          </cell>
          <cell r="C5">
            <v>6.12285E-3</v>
          </cell>
          <cell r="D5">
            <v>1.5299999999999999E-3</v>
          </cell>
          <cell r="E5">
            <v>4.0927000000000003E-3</v>
          </cell>
        </row>
        <row r="6">
          <cell r="B6" t="str">
            <v>RF</v>
          </cell>
          <cell r="C6">
            <v>6.12285E-3</v>
          </cell>
          <cell r="D6">
            <v>1.5299999999999999E-3</v>
          </cell>
          <cell r="E6">
            <v>4.0927000000000003E-3</v>
          </cell>
        </row>
        <row r="7">
          <cell r="B7" t="str">
            <v>RP</v>
          </cell>
          <cell r="C7">
            <v>6.12285E-3</v>
          </cell>
          <cell r="D7">
            <v>1.5299999999999999E-3</v>
          </cell>
          <cell r="E7">
            <v>4.0927000000000003E-3</v>
          </cell>
        </row>
        <row r="8">
          <cell r="B8" t="str">
            <v>RG</v>
          </cell>
          <cell r="C8">
            <v>6.12285E-3</v>
          </cell>
          <cell r="D8">
            <v>0</v>
          </cell>
          <cell r="E8">
            <v>4.0927000000000003E-3</v>
          </cell>
        </row>
        <row r="9">
          <cell r="B9" t="str">
            <v>FT</v>
          </cell>
          <cell r="C9">
            <v>1.2245699999999999E-3</v>
          </cell>
          <cell r="D9">
            <v>3.8249999999999997E-4</v>
          </cell>
          <cell r="E9">
            <v>8.1853999999999998E-4</v>
          </cell>
        </row>
        <row r="10">
          <cell r="B10" t="str">
            <v>FP</v>
          </cell>
          <cell r="C10">
            <v>1.2245699999999999E-3</v>
          </cell>
          <cell r="D10">
            <v>3.8249999999999997E-4</v>
          </cell>
          <cell r="E10">
            <v>8.1853999999999998E-4</v>
          </cell>
        </row>
        <row r="11">
          <cell r="B11" t="str">
            <v>MT</v>
          </cell>
          <cell r="C11">
            <v>1.1428310000000001E-2</v>
          </cell>
          <cell r="D11">
            <v>1.5299999999999999E-3</v>
          </cell>
          <cell r="E11">
            <v>7.6390199999999998E-3</v>
          </cell>
        </row>
        <row r="12">
          <cell r="B12" t="str">
            <v>NT</v>
          </cell>
          <cell r="C12">
            <v>6.7351400000000006E-3</v>
          </cell>
          <cell r="D12">
            <v>1.5299999999999999E-3</v>
          </cell>
          <cell r="E12">
            <v>4.5019700000000001E-3</v>
          </cell>
        </row>
        <row r="13">
          <cell r="B13" t="str">
            <v>CT</v>
          </cell>
          <cell r="C13">
            <v>8.8781299999999997E-3</v>
          </cell>
          <cell r="D13">
            <v>8.8000000000000005E-3</v>
          </cell>
          <cell r="E13">
            <v>5.9344200000000001E-3</v>
          </cell>
        </row>
        <row r="14">
          <cell r="B14" t="str">
            <v>C7</v>
          </cell>
          <cell r="C14">
            <v>8.8781299999999997E-3</v>
          </cell>
          <cell r="D14">
            <v>2.2000000000000001E-3</v>
          </cell>
          <cell r="E14">
            <v>5.9344200000000001E-3</v>
          </cell>
        </row>
        <row r="15">
          <cell r="B15" t="str">
            <v>CH</v>
          </cell>
          <cell r="C15">
            <v>8.8781299999999997E-3</v>
          </cell>
          <cell r="D15">
            <v>9.7999999999999997E-3</v>
          </cell>
          <cell r="E15">
            <v>5.9344200000000001E-3</v>
          </cell>
        </row>
        <row r="16">
          <cell r="B16" t="str">
            <v>CF</v>
          </cell>
          <cell r="C16">
            <v>8.8781299999999997E-3</v>
          </cell>
          <cell r="D16">
            <v>9.7999999999999997E-3</v>
          </cell>
          <cell r="E16">
            <v>5.9344200000000001E-3</v>
          </cell>
        </row>
        <row r="17">
          <cell r="B17" t="str">
            <v>CG</v>
          </cell>
          <cell r="C17">
            <v>8.8781299999999997E-3</v>
          </cell>
          <cell r="D17">
            <v>0</v>
          </cell>
          <cell r="E17">
            <v>5.9344200000000001E-3</v>
          </cell>
        </row>
        <row r="18">
          <cell r="B18" t="str">
            <v>CP</v>
          </cell>
          <cell r="C18">
            <v>8.8781299999999997E-3</v>
          </cell>
          <cell r="D18">
            <v>8.8000000000000005E-3</v>
          </cell>
          <cell r="E18">
            <v>5.9344200000000001E-3</v>
          </cell>
        </row>
        <row r="19">
          <cell r="B19" t="str">
            <v>CQ</v>
          </cell>
          <cell r="C19">
            <v>8.8781299999999997E-3</v>
          </cell>
          <cell r="D19">
            <v>8.8000000000000005E-3</v>
          </cell>
          <cell r="E19">
            <v>5.9344200000000001E-3</v>
          </cell>
        </row>
        <row r="20">
          <cell r="B20" t="str">
            <v>CU</v>
          </cell>
          <cell r="C20">
            <v>8.8781299999999997E-3</v>
          </cell>
          <cell r="D20">
            <v>8.8000000000000005E-3</v>
          </cell>
          <cell r="E20">
            <v>5.9344200000000001E-3</v>
          </cell>
        </row>
        <row r="21">
          <cell r="B21" t="str">
            <v>CV</v>
          </cell>
          <cell r="C21">
            <v>8.8781299999999997E-3</v>
          </cell>
          <cell r="D21">
            <v>9.7999999999999997E-3</v>
          </cell>
          <cell r="E21">
            <v>5.9344200000000001E-3</v>
          </cell>
        </row>
        <row r="22">
          <cell r="B22" t="str">
            <v>CX</v>
          </cell>
          <cell r="C22">
            <v>8.8781299999999997E-3</v>
          </cell>
          <cell r="D22">
            <v>8.8000000000000005E-3</v>
          </cell>
          <cell r="E22">
            <v>5.9344200000000001E-3</v>
          </cell>
        </row>
        <row r="23">
          <cell r="B23" t="str">
            <v>CZ</v>
          </cell>
          <cell r="C23">
            <v>8.8781299999999997E-3</v>
          </cell>
          <cell r="D23">
            <v>0</v>
          </cell>
          <cell r="E23">
            <v>5.9344200000000001E-3</v>
          </cell>
        </row>
        <row r="24">
          <cell r="B24" t="str">
            <v>CW</v>
          </cell>
          <cell r="C24">
            <v>8.8781299999999997E-3</v>
          </cell>
          <cell r="D24">
            <v>0</v>
          </cell>
          <cell r="E24">
            <v>5.9344200000000001E-3</v>
          </cell>
        </row>
        <row r="25">
          <cell r="B25" t="str">
            <v>GR</v>
          </cell>
          <cell r="C25">
            <v>8.8781299999999997E-3</v>
          </cell>
          <cell r="D25">
            <v>8.8000000000000005E-3</v>
          </cell>
          <cell r="E25">
            <v>5.9344200000000001E-3</v>
          </cell>
        </row>
        <row r="26">
          <cell r="B26" t="str">
            <v>GT</v>
          </cell>
          <cell r="C26">
            <v>8.8781299999999997E-3</v>
          </cell>
          <cell r="D26">
            <v>8.8000000000000005E-3</v>
          </cell>
          <cell r="E26">
            <v>5.9344200000000001E-3</v>
          </cell>
        </row>
        <row r="27">
          <cell r="B27" t="str">
            <v>XT</v>
          </cell>
          <cell r="C27">
            <v>8.8781299999999997E-3</v>
          </cell>
          <cell r="D27">
            <v>8.8000000000000005E-3</v>
          </cell>
          <cell r="E27">
            <v>5.9344200000000001E-3</v>
          </cell>
        </row>
        <row r="28">
          <cell r="B28" t="str">
            <v>X7</v>
          </cell>
          <cell r="C28">
            <v>8.8781299999999997E-3</v>
          </cell>
          <cell r="D28">
            <v>2.2000000000000001E-3</v>
          </cell>
          <cell r="E28">
            <v>5.9344200000000001E-3</v>
          </cell>
        </row>
        <row r="29">
          <cell r="B29" t="str">
            <v>XU</v>
          </cell>
          <cell r="C29">
            <v>8.8781299999999997E-3</v>
          </cell>
          <cell r="D29">
            <v>8.8000000000000005E-3</v>
          </cell>
          <cell r="E29">
            <v>5.9344200000000001E-3</v>
          </cell>
        </row>
        <row r="30">
          <cell r="B30" t="str">
            <v>DH</v>
          </cell>
          <cell r="C30">
            <v>8.8781299999999997E-3</v>
          </cell>
          <cell r="D30">
            <v>9.7999999999999997E-3</v>
          </cell>
          <cell r="E30">
            <v>5.9344200000000001E-3</v>
          </cell>
        </row>
        <row r="31">
          <cell r="B31" t="str">
            <v>DT</v>
          </cell>
          <cell r="C31">
            <v>8.8781299999999997E-3</v>
          </cell>
          <cell r="D31">
            <v>8.8000000000000005E-3</v>
          </cell>
          <cell r="E31">
            <v>5.9344200000000001E-3</v>
          </cell>
        </row>
        <row r="32">
          <cell r="B32" t="str">
            <v>DU</v>
          </cell>
          <cell r="C32">
            <v>8.8781299999999997E-3</v>
          </cell>
          <cell r="D32">
            <v>8.8000000000000005E-3</v>
          </cell>
          <cell r="E32">
            <v>5.9344200000000001E-3</v>
          </cell>
        </row>
        <row r="33">
          <cell r="B33" t="str">
            <v>YT</v>
          </cell>
          <cell r="C33">
            <v>8.8781299999999997E-3</v>
          </cell>
          <cell r="D33">
            <v>8.8000000000000005E-3</v>
          </cell>
          <cell r="E33">
            <v>5.9344200000000001E-3</v>
          </cell>
        </row>
        <row r="34">
          <cell r="B34" t="str">
            <v>ST</v>
          </cell>
          <cell r="C34">
            <v>8.8781299999999997E-3</v>
          </cell>
          <cell r="D34">
            <v>8.8000000000000005E-3</v>
          </cell>
          <cell r="E34">
            <v>5.9344200000000001E-3</v>
          </cell>
        </row>
        <row r="35">
          <cell r="B35" t="str">
            <v>SU</v>
          </cell>
          <cell r="C35">
            <v>8.8781299999999997E-3</v>
          </cell>
          <cell r="D35">
            <v>8.8000000000000005E-3</v>
          </cell>
          <cell r="E35">
            <v>5.9344200000000001E-3</v>
          </cell>
        </row>
        <row r="36">
          <cell r="B36" t="str">
            <v>ZT</v>
          </cell>
          <cell r="C36">
            <v>8.8781299999999997E-3</v>
          </cell>
          <cell r="D36">
            <v>8.8000000000000005E-3</v>
          </cell>
          <cell r="E36">
            <v>5.9344200000000001E-3</v>
          </cell>
        </row>
        <row r="37">
          <cell r="B37" t="str">
            <v>ZU</v>
          </cell>
          <cell r="C37">
            <v>8.8781299999999997E-3</v>
          </cell>
          <cell r="D37">
            <v>8.8000000000000005E-3</v>
          </cell>
          <cell r="E37">
            <v>5.9344200000000001E-3</v>
          </cell>
        </row>
        <row r="38">
          <cell r="B38" t="str">
            <v>IT</v>
          </cell>
          <cell r="C38">
            <v>1.2389589999999999E-2</v>
          </cell>
          <cell r="D38">
            <v>8.8000000000000005E-3</v>
          </cell>
          <cell r="E38">
            <v>8.2815800000000002E-3</v>
          </cell>
        </row>
        <row r="39">
          <cell r="B39" t="str">
            <v>IF</v>
          </cell>
          <cell r="C39">
            <v>1.2389589999999999E-2</v>
          </cell>
          <cell r="D39">
            <v>1.2500000000000001E-2</v>
          </cell>
          <cell r="E39">
            <v>8.2815800000000002E-3</v>
          </cell>
        </row>
        <row r="40">
          <cell r="B40" t="str">
            <v>IH</v>
          </cell>
          <cell r="C40">
            <v>1.2389589999999999E-2</v>
          </cell>
          <cell r="D40">
            <v>1.2500000000000001E-2</v>
          </cell>
          <cell r="E40">
            <v>8.2815800000000002E-3</v>
          </cell>
        </row>
        <row r="41">
          <cell r="B41" t="str">
            <v>IP</v>
          </cell>
          <cell r="C41">
            <v>1.2389589999999999E-2</v>
          </cell>
          <cell r="D41">
            <v>8.8000000000000005E-3</v>
          </cell>
          <cell r="E41">
            <v>8.2815800000000002E-3</v>
          </cell>
        </row>
        <row r="42">
          <cell r="B42" t="str">
            <v>IJ</v>
          </cell>
          <cell r="C42">
            <v>1.2389589999999999E-2</v>
          </cell>
          <cell r="D42">
            <v>1.2500000000000001E-2</v>
          </cell>
          <cell r="E42">
            <v>8.2815800000000002E-3</v>
          </cell>
        </row>
        <row r="43">
          <cell r="B43" t="str">
            <v>IK</v>
          </cell>
          <cell r="C43">
            <v>1.2389589999999999E-2</v>
          </cell>
          <cell r="D43">
            <v>1.2500000000000001E-2</v>
          </cell>
          <cell r="E43">
            <v>8.2815800000000002E-3</v>
          </cell>
        </row>
        <row r="44">
          <cell r="B44" t="str">
            <v>IU</v>
          </cell>
          <cell r="C44">
            <v>1.2389589999999999E-2</v>
          </cell>
          <cell r="D44">
            <v>8.8000000000000005E-3</v>
          </cell>
          <cell r="E44">
            <v>8.2815800000000002E-3</v>
          </cell>
        </row>
        <row r="45">
          <cell r="B45" t="str">
            <v>IX</v>
          </cell>
          <cell r="C45">
            <v>1.2389589999999999E-2</v>
          </cell>
          <cell r="D45">
            <v>8.8000000000000005E-3</v>
          </cell>
          <cell r="E45">
            <v>8.2815800000000002E-3</v>
          </cell>
        </row>
        <row r="46">
          <cell r="B46" t="str">
            <v>IZ</v>
          </cell>
          <cell r="C46">
            <v>1.2389589999999999E-2</v>
          </cell>
          <cell r="D46">
            <v>0</v>
          </cell>
          <cell r="E46">
            <v>8.2815800000000002E-3</v>
          </cell>
        </row>
        <row r="47">
          <cell r="B47" t="str">
            <v>I1</v>
          </cell>
          <cell r="C47">
            <v>4.5921399999999998E-3</v>
          </cell>
          <cell r="D47">
            <v>1.1474999999999999E-3</v>
          </cell>
          <cell r="E47">
            <v>3.06953E-3</v>
          </cell>
        </row>
        <row r="48">
          <cell r="B48" t="str">
            <v>JT</v>
          </cell>
          <cell r="C48">
            <v>1.2389589999999999E-2</v>
          </cell>
          <cell r="D48">
            <v>8.8000000000000005E-3</v>
          </cell>
          <cell r="E48">
            <v>8.2815800000000002E-3</v>
          </cell>
        </row>
        <row r="49">
          <cell r="B49" t="str">
            <v>JU</v>
          </cell>
          <cell r="C49">
            <v>1.2389589999999999E-2</v>
          </cell>
          <cell r="D49">
            <v>8.8000000000000005E-3</v>
          </cell>
          <cell r="E49">
            <v>8.2815800000000002E-3</v>
          </cell>
        </row>
        <row r="50">
          <cell r="B50" t="str">
            <v>LT</v>
          </cell>
          <cell r="C50">
            <v>1.2389589999999999E-2</v>
          </cell>
          <cell r="D50">
            <v>8.8000000000000005E-3</v>
          </cell>
          <cell r="E50">
            <v>8.2815800000000002E-3</v>
          </cell>
        </row>
        <row r="51">
          <cell r="B51" t="str">
            <v>LS</v>
          </cell>
          <cell r="C51">
            <v>1.2389589999999999E-2</v>
          </cell>
          <cell r="D51">
            <v>1.2500000000000001E-2</v>
          </cell>
          <cell r="E51">
            <v>8.2815800000000002E-3</v>
          </cell>
        </row>
        <row r="52">
          <cell r="B52" t="str">
            <v>LI</v>
          </cell>
          <cell r="C52">
            <v>1.2389589999999999E-2</v>
          </cell>
          <cell r="D52">
            <v>1.2500000000000001E-2</v>
          </cell>
          <cell r="E52">
            <v>8.2815800000000002E-3</v>
          </cell>
        </row>
        <row r="53">
          <cell r="B53" t="str">
            <v>LN</v>
          </cell>
          <cell r="C53">
            <v>1.2389589999999999E-2</v>
          </cell>
          <cell r="D53">
            <v>1.2500000000000001E-2</v>
          </cell>
          <cell r="E53">
            <v>8.2815800000000002E-3</v>
          </cell>
        </row>
        <row r="54">
          <cell r="B54" t="str">
            <v>LK</v>
          </cell>
          <cell r="C54">
            <v>1.2389589999999999E-2</v>
          </cell>
          <cell r="D54">
            <v>1.2500000000000001E-2</v>
          </cell>
          <cell r="E54">
            <v>8.2815800000000002E-3</v>
          </cell>
        </row>
        <row r="55">
          <cell r="B55" t="str">
            <v>LU</v>
          </cell>
          <cell r="C55">
            <v>1.2389589999999999E-2</v>
          </cell>
          <cell r="D55">
            <v>8.8000000000000005E-3</v>
          </cell>
          <cell r="E55">
            <v>8.2815800000000002E-3</v>
          </cell>
        </row>
        <row r="56">
          <cell r="B56" t="str">
            <v>HT</v>
          </cell>
          <cell r="C56">
            <v>6.7351400000000006E-3</v>
          </cell>
          <cell r="D56">
            <v>0</v>
          </cell>
          <cell r="E56">
            <v>4.5019700000000001E-3</v>
          </cell>
        </row>
        <row r="57">
          <cell r="B57" t="str">
            <v>HF</v>
          </cell>
          <cell r="C57">
            <v>6.7351400000000006E-3</v>
          </cell>
          <cell r="D57">
            <v>0</v>
          </cell>
          <cell r="E57">
            <v>4.5019700000000001E-3</v>
          </cell>
        </row>
        <row r="58">
          <cell r="B58" t="str">
            <v>PT</v>
          </cell>
          <cell r="C58">
            <v>7.5274299999999999E-3</v>
          </cell>
          <cell r="D58">
            <v>8.8000000000000005E-3</v>
          </cell>
          <cell r="E58">
            <v>5.03157E-3</v>
          </cell>
        </row>
        <row r="59">
          <cell r="B59" t="str">
            <v>TT</v>
          </cell>
          <cell r="C59">
            <v>1.53071E-3</v>
          </cell>
          <cell r="D59">
            <v>3.8249999999999997E-4</v>
          </cell>
          <cell r="E59">
            <v>1.0231800000000001E-3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C10" sqref="C10"/>
    </sheetView>
  </sheetViews>
  <sheetFormatPr defaultRowHeight="14.4" x14ac:dyDescent="0.3"/>
  <cols>
    <col min="1" max="1" width="35.21875" style="1" customWidth="1"/>
    <col min="2" max="2" width="12.88671875" style="1" hidden="1" customWidth="1"/>
    <col min="3" max="3" width="21.21875" style="1" customWidth="1"/>
    <col min="4" max="4" width="15.77734375" style="1" customWidth="1"/>
    <col min="5" max="5" width="14.44140625" style="1" customWidth="1"/>
    <col min="6" max="6" width="10" style="1" bestFit="1" customWidth="1"/>
    <col min="7" max="7" width="8.88671875" style="1"/>
    <col min="8" max="8" width="21.5546875" style="1" customWidth="1"/>
    <col min="9" max="16384" width="8.88671875" style="1"/>
  </cols>
  <sheetData>
    <row r="1" spans="1:8" ht="32.4" customHeight="1" x14ac:dyDescent="0.3"/>
    <row r="2" spans="1:8" ht="34.200000000000003" x14ac:dyDescent="0.8">
      <c r="A2" s="2" t="s">
        <v>37</v>
      </c>
      <c r="B2" s="3"/>
    </row>
    <row r="3" spans="1:8" x14ac:dyDescent="0.3">
      <c r="A3" s="1" t="s">
        <v>34</v>
      </c>
    </row>
    <row r="4" spans="1:8" x14ac:dyDescent="0.3">
      <c r="A4" s="1" t="s">
        <v>33</v>
      </c>
    </row>
    <row r="5" spans="1:8" x14ac:dyDescent="0.3">
      <c r="A5" s="1" t="s">
        <v>46</v>
      </c>
    </row>
    <row r="7" spans="1:8" ht="14.4" customHeight="1" x14ac:dyDescent="0.3">
      <c r="A7" s="4" t="s">
        <v>38</v>
      </c>
      <c r="B7" s="4"/>
      <c r="C7" s="15">
        <v>0</v>
      </c>
      <c r="D7" s="17"/>
      <c r="E7" s="17"/>
      <c r="F7" s="17"/>
      <c r="G7" s="17"/>
      <c r="H7" s="17"/>
    </row>
    <row r="8" spans="1:8" x14ac:dyDescent="0.3">
      <c r="A8" s="4"/>
      <c r="B8" s="4"/>
      <c r="C8" s="5"/>
      <c r="D8" s="17"/>
      <c r="E8" s="17"/>
      <c r="F8" s="17"/>
      <c r="G8" s="17"/>
      <c r="H8" s="17"/>
    </row>
    <row r="9" spans="1:8" x14ac:dyDescent="0.3">
      <c r="A9" s="4"/>
      <c r="B9" s="4"/>
      <c r="C9" s="5"/>
      <c r="D9" s="17"/>
      <c r="E9" s="17"/>
      <c r="F9" s="17"/>
      <c r="G9" s="17"/>
      <c r="H9" s="17"/>
    </row>
    <row r="10" spans="1:8" x14ac:dyDescent="0.3">
      <c r="A10" s="4" t="s">
        <v>0</v>
      </c>
      <c r="B10" s="4"/>
      <c r="C10" s="16" t="s">
        <v>27</v>
      </c>
    </row>
    <row r="11" spans="1:8" x14ac:dyDescent="0.3">
      <c r="A11" s="4" t="s">
        <v>39</v>
      </c>
      <c r="B11" s="4"/>
      <c r="C11" s="6">
        <f>IF(C10=A45,F45,0)+IF(C10=A46,F46,0)+IF(C10=A47,F47,0)+IF(C10=A48,F48,0)+IF(C10=A49,F49,0)+IF(C10=A44,F44,0)</f>
        <v>0</v>
      </c>
    </row>
    <row r="12" spans="1:8" x14ac:dyDescent="0.3">
      <c r="A12" s="4"/>
      <c r="B12" s="4"/>
    </row>
    <row r="13" spans="1:8" ht="15" thickBot="1" x14ac:dyDescent="0.35">
      <c r="A13" s="4" t="s">
        <v>2</v>
      </c>
      <c r="B13" s="4"/>
      <c r="C13" s="7">
        <f>C7*C11</f>
        <v>0</v>
      </c>
    </row>
    <row r="14" spans="1:8" ht="15" thickTop="1" x14ac:dyDescent="0.3">
      <c r="A14" s="4"/>
      <c r="B14" s="4"/>
    </row>
    <row r="15" spans="1:8" x14ac:dyDescent="0.3">
      <c r="A15" s="8" t="s">
        <v>3</v>
      </c>
      <c r="B15" s="8"/>
    </row>
    <row r="16" spans="1:8" x14ac:dyDescent="0.3">
      <c r="A16" s="4" t="s">
        <v>29</v>
      </c>
      <c r="B16" s="4"/>
      <c r="C16" s="9">
        <f>IF(C10=A44,C7*E44,0)+IF(C10=A45,C7*E45,0)+IF(C10=A46,C7*E46,0)+IF(C10=A47,C7*E47,0)+IF(C10=A48,C7*E48,0)+IF(C10=A49,C7*E49,0)</f>
        <v>0</v>
      </c>
    </row>
    <row r="17" spans="1:3" x14ac:dyDescent="0.3">
      <c r="A17" s="4" t="s">
        <v>8</v>
      </c>
      <c r="B17" s="4"/>
      <c r="C17" s="10">
        <f>IF(C10=A44,C7*C44,0)+IF(C10=A45,C7*C45,0)+IF(C10=A46,C7*C46,0)+IF(C10=A47,C7*C47,0)+IF(C10=A48,C7*C48,0)+IF(C10=A49,C7*C49,0)</f>
        <v>0</v>
      </c>
    </row>
    <row r="18" spans="1:3" x14ac:dyDescent="0.3">
      <c r="A18" s="4" t="s">
        <v>9</v>
      </c>
      <c r="B18" s="4"/>
      <c r="C18" s="10">
        <f>IF(C10=A44,C7*D44,0)+IF(C10=A45,C7*D45,0)+IF(C10=A46,C7*D46,0)+IF(C10=A47,C7*D47,0)+IF(C10=A48,C7*D48,0)+IF(C10=A49,C7*D49,0)</f>
        <v>0</v>
      </c>
    </row>
    <row r="19" spans="1:3" ht="15" thickBot="1" x14ac:dyDescent="0.35">
      <c r="C19" s="11">
        <f>SUM(C16:C18)</f>
        <v>0</v>
      </c>
    </row>
    <row r="20" spans="1:3" ht="15" thickTop="1" x14ac:dyDescent="0.3"/>
    <row r="21" spans="1:3" x14ac:dyDescent="0.3">
      <c r="A21" s="8" t="s">
        <v>32</v>
      </c>
      <c r="B21" s="8"/>
    </row>
    <row r="22" spans="1:3" x14ac:dyDescent="0.3">
      <c r="A22" s="1" t="s">
        <v>10</v>
      </c>
      <c r="B22" s="12">
        <v>21.230231914273482</v>
      </c>
      <c r="C22" s="9">
        <f>$C$16*B22%</f>
        <v>0</v>
      </c>
    </row>
    <row r="23" spans="1:3" x14ac:dyDescent="0.3">
      <c r="A23" s="1" t="s">
        <v>11</v>
      </c>
      <c r="B23" s="12">
        <v>18.227569502444357</v>
      </c>
      <c r="C23" s="10">
        <f t="shared" ref="C23:C38" si="0">$C$16*B23%</f>
        <v>0</v>
      </c>
    </row>
    <row r="24" spans="1:3" x14ac:dyDescent="0.3">
      <c r="A24" s="1" t="s">
        <v>12</v>
      </c>
      <c r="B24" s="12">
        <v>14.722751025575946</v>
      </c>
      <c r="C24" s="10">
        <f t="shared" si="0"/>
        <v>0</v>
      </c>
    </row>
    <row r="25" spans="1:3" x14ac:dyDescent="0.3">
      <c r="A25" s="1" t="s">
        <v>13</v>
      </c>
      <c r="B25" s="12">
        <v>13.757537701556558</v>
      </c>
      <c r="C25" s="10">
        <f t="shared" si="0"/>
        <v>0</v>
      </c>
    </row>
    <row r="26" spans="1:3" x14ac:dyDescent="0.3">
      <c r="A26" s="1" t="s">
        <v>14</v>
      </c>
      <c r="B26" s="12">
        <v>11.558516888636738</v>
      </c>
      <c r="C26" s="10">
        <f t="shared" si="0"/>
        <v>0</v>
      </c>
    </row>
    <row r="27" spans="1:3" x14ac:dyDescent="0.3">
      <c r="A27" s="1" t="s">
        <v>15</v>
      </c>
      <c r="B27" s="12">
        <v>4.8427929028695624</v>
      </c>
      <c r="C27" s="10">
        <f t="shared" si="0"/>
        <v>0</v>
      </c>
    </row>
    <row r="28" spans="1:3" x14ac:dyDescent="0.3">
      <c r="A28" s="1" t="s">
        <v>16</v>
      </c>
      <c r="B28" s="12">
        <v>5.3243120589016213</v>
      </c>
      <c r="C28" s="10">
        <f t="shared" si="0"/>
        <v>0</v>
      </c>
    </row>
    <row r="29" spans="1:3" x14ac:dyDescent="0.3">
      <c r="A29" s="1" t="s">
        <v>17</v>
      </c>
      <c r="B29" s="12">
        <v>3.8738078750126657</v>
      </c>
      <c r="C29" s="10">
        <f t="shared" si="0"/>
        <v>0</v>
      </c>
    </row>
    <row r="30" spans="1:3" x14ac:dyDescent="0.3">
      <c r="A30" s="1" t="s">
        <v>18</v>
      </c>
      <c r="B30" s="12">
        <v>1.2572463855876563</v>
      </c>
      <c r="C30" s="10">
        <f t="shared" si="0"/>
        <v>0</v>
      </c>
    </row>
    <row r="31" spans="1:3" x14ac:dyDescent="0.3">
      <c r="A31" s="1" t="s">
        <v>19</v>
      </c>
      <c r="B31" s="12">
        <v>1.1888539214887044</v>
      </c>
      <c r="C31" s="10">
        <f t="shared" si="0"/>
        <v>0</v>
      </c>
    </row>
    <row r="32" spans="1:3" x14ac:dyDescent="0.3">
      <c r="A32" s="1" t="s">
        <v>20</v>
      </c>
      <c r="B32" s="12">
        <v>1.0423928259526614</v>
      </c>
      <c r="C32" s="10">
        <f t="shared" si="0"/>
        <v>0</v>
      </c>
    </row>
    <row r="33" spans="1:6" x14ac:dyDescent="0.3">
      <c r="A33" s="1" t="s">
        <v>21</v>
      </c>
      <c r="B33" s="12">
        <v>0.66402420382375915</v>
      </c>
      <c r="C33" s="10">
        <f t="shared" si="0"/>
        <v>0</v>
      </c>
    </row>
    <row r="34" spans="1:6" x14ac:dyDescent="0.3">
      <c r="A34" s="1" t="s">
        <v>22</v>
      </c>
      <c r="B34" s="12">
        <v>0.56193978812806267</v>
      </c>
      <c r="C34" s="10">
        <f t="shared" si="0"/>
        <v>0</v>
      </c>
    </row>
    <row r="35" spans="1:6" x14ac:dyDescent="0.3">
      <c r="A35" s="1" t="s">
        <v>23</v>
      </c>
      <c r="B35" s="12">
        <v>0.52504032506543752</v>
      </c>
      <c r="C35" s="10">
        <f t="shared" si="0"/>
        <v>0</v>
      </c>
    </row>
    <row r="36" spans="1:6" x14ac:dyDescent="0.3">
      <c r="A36" s="1" t="s">
        <v>24</v>
      </c>
      <c r="B36" s="12">
        <v>0.42345953576222234</v>
      </c>
      <c r="C36" s="10">
        <f t="shared" si="0"/>
        <v>0</v>
      </c>
    </row>
    <row r="37" spans="1:6" x14ac:dyDescent="0.3">
      <c r="A37" s="1" t="s">
        <v>25</v>
      </c>
      <c r="B37" s="12">
        <v>0.67299948019802469</v>
      </c>
      <c r="C37" s="10">
        <f t="shared" si="0"/>
        <v>0</v>
      </c>
    </row>
    <row r="38" spans="1:6" x14ac:dyDescent="0.3">
      <c r="A38" s="1" t="s">
        <v>26</v>
      </c>
      <c r="B38" s="12">
        <v>0.12950392949517481</v>
      </c>
      <c r="C38" s="10">
        <f t="shared" si="0"/>
        <v>0</v>
      </c>
    </row>
    <row r="39" spans="1:6" ht="15" thickBot="1" x14ac:dyDescent="0.35">
      <c r="C39" s="7">
        <f>SUM(C22:C38)</f>
        <v>0</v>
      </c>
    </row>
    <row r="40" spans="1:6" ht="15" thickTop="1" x14ac:dyDescent="0.3">
      <c r="A40" s="1" t="s">
        <v>36</v>
      </c>
    </row>
    <row r="41" spans="1:6" x14ac:dyDescent="0.3">
      <c r="A41" s="1" t="s">
        <v>35</v>
      </c>
    </row>
    <row r="43" spans="1:6" hidden="1" x14ac:dyDescent="0.3">
      <c r="A43" s="1" t="s">
        <v>27</v>
      </c>
      <c r="C43" s="13" t="s">
        <v>8</v>
      </c>
      <c r="D43" s="13" t="s">
        <v>28</v>
      </c>
      <c r="E43" s="13" t="s">
        <v>29</v>
      </c>
      <c r="F43" s="13" t="s">
        <v>31</v>
      </c>
    </row>
    <row r="44" spans="1:6" hidden="1" x14ac:dyDescent="0.3">
      <c r="A44" s="1" t="s">
        <v>1</v>
      </c>
      <c r="B44" s="1" t="s">
        <v>40</v>
      </c>
      <c r="C44" s="1">
        <f>VLOOKUP(B44,[1]Sheet1!$B$4:$C$59,2,0)</f>
        <v>6.12285E-3</v>
      </c>
      <c r="D44" s="14">
        <f>VLOOKUP(B44,[1]Sheet1!$B$4:$D$59,3,0)</f>
        <v>1.5299999999999999E-3</v>
      </c>
      <c r="E44" s="1">
        <f>VLOOKUP(B44,[1]Sheet1!$B$4:$E$59,4,0)</f>
        <v>4.0927000000000003E-3</v>
      </c>
      <c r="F44" s="6">
        <f>SUM(C44:E44)</f>
        <v>1.174555E-2</v>
      </c>
    </row>
    <row r="45" spans="1:6" hidden="1" x14ac:dyDescent="0.3">
      <c r="A45" s="1" t="s">
        <v>7</v>
      </c>
      <c r="B45" s="1" t="s">
        <v>41</v>
      </c>
      <c r="C45" s="1">
        <f>VLOOKUP(B45,[1]Sheet1!$B$4:$C$59,2,0)</f>
        <v>1.2245699999999999E-3</v>
      </c>
      <c r="D45" s="14">
        <f>VLOOKUP(B45,[1]Sheet1!$B$4:$D$59,3,0)</f>
        <v>3.8249999999999997E-4</v>
      </c>
      <c r="E45" s="1">
        <f>VLOOKUP(B45,[1]Sheet1!$B$4:$E$59,4,0)</f>
        <v>8.1853999999999998E-4</v>
      </c>
      <c r="F45" s="6">
        <f t="shared" ref="F45:F49" si="1">SUM(C45:E45)</f>
        <v>2.4256099999999999E-3</v>
      </c>
    </row>
    <row r="46" spans="1:6" hidden="1" x14ac:dyDescent="0.3">
      <c r="A46" s="1" t="s">
        <v>6</v>
      </c>
      <c r="B46" s="1" t="s">
        <v>42</v>
      </c>
      <c r="C46" s="1">
        <f>VLOOKUP(B46,[1]Sheet1!$B$4:$C$59,2,0)</f>
        <v>8.8781299999999997E-3</v>
      </c>
      <c r="D46" s="14">
        <f>VLOOKUP(B46,[1]Sheet1!$B$4:$D$59,3,0)</f>
        <v>8.8000000000000005E-3</v>
      </c>
      <c r="E46" s="1">
        <f>VLOOKUP(B46,[1]Sheet1!$B$4:$E$59,4,0)</f>
        <v>5.9344200000000001E-3</v>
      </c>
      <c r="F46" s="6">
        <f t="shared" si="1"/>
        <v>2.361255E-2</v>
      </c>
    </row>
    <row r="47" spans="1:6" hidden="1" x14ac:dyDescent="0.3">
      <c r="A47" s="1" t="s">
        <v>4</v>
      </c>
      <c r="B47" s="1" t="s">
        <v>43</v>
      </c>
      <c r="C47" s="1">
        <f>VLOOKUP(B47,[1]Sheet1!$B$4:$C$59,2,0)</f>
        <v>1.2389589999999999E-2</v>
      </c>
      <c r="D47" s="14">
        <f>VLOOKUP(B47,[1]Sheet1!$B$4:$D$59,3,0)</f>
        <v>8.8000000000000005E-3</v>
      </c>
      <c r="E47" s="1">
        <f>VLOOKUP(B47,[1]Sheet1!$B$4:$E$59,4,0)</f>
        <v>8.2815800000000002E-3</v>
      </c>
      <c r="F47" s="6">
        <f t="shared" si="1"/>
        <v>2.9471170000000001E-2</v>
      </c>
    </row>
    <row r="48" spans="1:6" hidden="1" x14ac:dyDescent="0.3">
      <c r="A48" s="1" t="s">
        <v>5</v>
      </c>
      <c r="B48" s="1" t="s">
        <v>44</v>
      </c>
      <c r="C48" s="1">
        <f>VLOOKUP(B48,[1]Sheet1!$B$4:$C$59,2,0)</f>
        <v>1.53071E-3</v>
      </c>
      <c r="D48" s="14">
        <f>VLOOKUP(B48,[1]Sheet1!$B$4:$D$59,3,0)</f>
        <v>3.8249999999999997E-4</v>
      </c>
      <c r="E48" s="1">
        <f>VLOOKUP(B48,[1]Sheet1!$B$4:$E$59,4,0)</f>
        <v>1.0231800000000001E-3</v>
      </c>
      <c r="F48" s="6">
        <f t="shared" si="1"/>
        <v>2.9363900000000001E-3</v>
      </c>
    </row>
    <row r="49" spans="1:6" hidden="1" x14ac:dyDescent="0.3">
      <c r="A49" s="1" t="s">
        <v>30</v>
      </c>
      <c r="B49" s="1" t="s">
        <v>45</v>
      </c>
      <c r="C49" s="1">
        <f>VLOOKUP(B49,[1]Sheet1!$B$4:$C$59,2,0)</f>
        <v>1.1428310000000001E-2</v>
      </c>
      <c r="D49" s="14">
        <f>VLOOKUP(B49,[1]Sheet1!$B$4:$D$59,3,0)</f>
        <v>1.5299999999999999E-3</v>
      </c>
      <c r="E49" s="1">
        <f>VLOOKUP(B49,[1]Sheet1!$B$4:$E$59,4,0)</f>
        <v>7.6390199999999998E-3</v>
      </c>
      <c r="F49" s="6">
        <f t="shared" si="1"/>
        <v>2.059733E-2</v>
      </c>
    </row>
  </sheetData>
  <sheetProtection password="CCCE" sheet="1" objects="1" scenarios="1" selectLockedCells="1"/>
  <dataValidations count="1">
    <dataValidation type="list" allowBlank="1" showInputMessage="1" showErrorMessage="1" sqref="C10">
      <formula1>$A$43:$A$49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CA1B848C9D9F4E89677368881F82B6" ma:contentTypeVersion="18" ma:contentTypeDescription="Create a new document." ma:contentTypeScope="" ma:versionID="a1adc27aefb11070bf7713325a5588c1">
  <xsd:schema xmlns:xsd="http://www.w3.org/2001/XMLSchema" xmlns:xs="http://www.w3.org/2001/XMLSchema" xmlns:p="http://schemas.microsoft.com/office/2006/metadata/properties" xmlns:ns1="http://schemas.microsoft.com/sharepoint/v3" xmlns:ns2="5fb8cec9-765c-4b40-827b-c814ca80434d" xmlns:ns3="3c958147-c132-4cf9-b14f-c6154e4e4220" targetNamespace="http://schemas.microsoft.com/office/2006/metadata/properties" ma:root="true" ma:fieldsID="3fb2345ec08d4bc0ca7dd8a4f443ac53" ns1:_="" ns2:_="" ns3:_="">
    <xsd:import namespace="http://schemas.microsoft.com/sharepoint/v3"/>
    <xsd:import namespace="5fb8cec9-765c-4b40-827b-c814ca80434d"/>
    <xsd:import namespace="3c958147-c132-4cf9-b14f-c6154e4e42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8cec9-765c-4b40-827b-c814ca8043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977cb46-e870-41f2-a62c-da45e54e95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58147-c132-4cf9-b14f-c6154e4e42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b25e5b2-d8c6-49b9-b1d7-ba0386b9ea73}" ma:internalName="TaxCatchAll" ma:showField="CatchAllData" ma:web="3c958147-c132-4cf9-b14f-c6154e4e42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b8cec9-765c-4b40-827b-c814ca80434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3c958147-c132-4cf9-b14f-c6154e4e4220" xsi:nil="true"/>
  </documentManagement>
</p:properties>
</file>

<file path=customXml/itemProps1.xml><?xml version="1.0" encoding="utf-8"?>
<ds:datastoreItem xmlns:ds="http://schemas.openxmlformats.org/officeDocument/2006/customXml" ds:itemID="{E181A6BD-75D3-44CC-86B4-2EC8DED3AD60}"/>
</file>

<file path=customXml/itemProps2.xml><?xml version="1.0" encoding="utf-8"?>
<ds:datastoreItem xmlns:ds="http://schemas.openxmlformats.org/officeDocument/2006/customXml" ds:itemID="{0CB8E3D9-DBB0-4A24-A324-F4EBFA0D2004}"/>
</file>

<file path=customXml/itemProps3.xml><?xml version="1.0" encoding="utf-8"?>
<ds:datastoreItem xmlns:ds="http://schemas.openxmlformats.org/officeDocument/2006/customXml" ds:itemID="{8737C383-DDEF-425C-A68F-047DF68A6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>Municipality of Clarington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Jessica</dc:creator>
  <cp:lastModifiedBy>James, Jessica</cp:lastModifiedBy>
  <dcterms:created xsi:type="dcterms:W3CDTF">2022-02-28T15:38:15Z</dcterms:created>
  <dcterms:modified xsi:type="dcterms:W3CDTF">2022-05-24T14:40:50Z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0x01010068CA1B848C9D9F4E89677368881F82B6</vt:lpwstr>
  </property>
</Properties>
</file>